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914"/>
  <workbookPr filterPrivacy="1" defaultThemeVersion="124226"/>
  <xr:revisionPtr revIDLastSave="0" documentId="13_ncr:1_{C5AE6ADA-73C2-774B-B84D-A135E665E225}" xr6:coauthVersionLast="36" xr6:coauthVersionMax="36" xr10:uidLastSave="{00000000-0000-0000-0000-000000000000}"/>
  <bookViews>
    <workbookView xWindow="880" yWindow="460" windowWidth="27920" windowHeight="17540" xr2:uid="{00000000-000D-0000-FFFF-FFFF00000000}"/>
  </bookViews>
  <sheets>
    <sheet name="Лист1" sheetId="1" r:id="rId1"/>
    <sheet name="Лист2" sheetId="2" r:id="rId2"/>
    <sheet name="Лист3" sheetId="3" r:id="rId3"/>
  </sheets>
  <calcPr calcId="181029"/>
</workbook>
</file>

<file path=xl/calcChain.xml><?xml version="1.0" encoding="utf-8"?>
<calcChain xmlns="http://schemas.openxmlformats.org/spreadsheetml/2006/main">
  <c r="G22" i="1" l="1"/>
  <c r="G21" i="1"/>
  <c r="G20" i="1"/>
  <c r="G11" i="1"/>
  <c r="G12" i="1"/>
  <c r="G10" i="1"/>
  <c r="G9" i="1"/>
  <c r="G13" i="1"/>
  <c r="G8" i="1"/>
  <c r="G7" i="1"/>
  <c r="G19" i="1"/>
  <c r="G14" i="1"/>
  <c r="G15" i="1"/>
  <c r="G16" i="1"/>
  <c r="G17" i="1"/>
  <c r="G18" i="1"/>
  <c r="G6" i="1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17" i="2"/>
  <c r="F8" i="2"/>
  <c r="F9" i="2"/>
  <c r="F10" i="2"/>
  <c r="F11" i="2"/>
  <c r="F12" i="2"/>
  <c r="F13" i="2"/>
  <c r="F14" i="2"/>
  <c r="F15" i="2"/>
  <c r="F6" i="2"/>
  <c r="F7" i="2"/>
  <c r="F3" i="2"/>
  <c r="F5" i="2"/>
  <c r="F2" i="2"/>
  <c r="G16" i="2"/>
  <c r="G31" i="2"/>
  <c r="G5" i="1"/>
  <c r="G4" i="1"/>
  <c r="G3" i="1"/>
  <c r="G2" i="1"/>
  <c r="G23" i="1"/>
</calcChain>
</file>

<file path=xl/sharedStrings.xml><?xml version="1.0" encoding="utf-8"?>
<sst xmlns="http://schemas.openxmlformats.org/spreadsheetml/2006/main" count="166" uniqueCount="76">
  <si>
    <t>№ пп</t>
  </si>
  <si>
    <t>наименование</t>
  </si>
  <si>
    <t>Полная  характеристика (описание) товаров, работ  и  услуг</t>
  </si>
  <si>
    <t>ед. изм</t>
  </si>
  <si>
    <t xml:space="preserve">кол-во </t>
  </si>
  <si>
    <t>цена за ед</t>
  </si>
  <si>
    <t xml:space="preserve">сумма </t>
  </si>
  <si>
    <t xml:space="preserve">Внутрилабораторный контроль положительный на ВИЧ 1, гепатиты В и С, сифилис </t>
  </si>
  <si>
    <t>Предназначен для использования с наборами для in vitro диагностики поверхностного антигена вируса гепатита В, антител к вирусу иммунодефицита человека типа I, антител к Т-лимфотропному вирусу человека типа I, антител к ядерному антигену вируса гепатита В, антител к вирусу гепатита С и антител к цитомегаловирусу в качестве неаттестованного контрольного материала. • Основа: человеческая сыворотка • 3-летний срок годности при температуре 2-8°C • Стабильность вскрытого флакона – 60 дней при температуре 2-8°C. Одноуровневый/пробирка -10 x 4 мл</t>
  </si>
  <si>
    <t>набор</t>
  </si>
  <si>
    <t>Внутрилабораторный контроль отрицательный на ВИЧ 1, гепатиты В и С, сифилис</t>
  </si>
  <si>
    <t>Предназначен для использования в качестве отрицательного неаттестованного контрольного материала. Отрицательный по маркерам к гепатиту, ретровирусу, сифилису и антителам к цитомегаловирусу. • Основа: человеческая сыворотка • Отрицательный по маркерам к множеству аналитов с учетом объединения их в продукте. • 3-летний срок годности при температуре 2-8°C • Стабильность вскрытого флакона – 60 дней при температуре 2-8°C. Одноуровневый/пробирка -10 x 4 мл</t>
  </si>
  <si>
    <t>упак</t>
  </si>
  <si>
    <t xml:space="preserve">Контрольная сывортка АЛТ (для метода Райтмана - Френкеля по конечной точке) </t>
  </si>
  <si>
    <t>Контрольная сывортка АЛТ (для метода Райтмана - Френкеля по конечной точке) в упаковке 12 шт</t>
  </si>
  <si>
    <t>Краска азур-эозин по Романовскому 1000 мл</t>
  </si>
  <si>
    <t>шт</t>
  </si>
  <si>
    <t>Одноразовая накидка для посетителей</t>
  </si>
  <si>
    <t>Набор моноклональных антител для фенотипирования и определения группы крови, резус и Келл</t>
  </si>
  <si>
    <t>Эритротест - Цоликлон-Моноклональные антитела Анти-е Супер 5 мл-№10</t>
  </si>
  <si>
    <t>Моноклональные антитела Анти-Е Супер 5 мл-№10</t>
  </si>
  <si>
    <t>Моноклональные антитела Анти-с Супер 5 мл-№10</t>
  </si>
  <si>
    <t>Моноклональные антитела Анти-С Супер 5 мл-№10</t>
  </si>
  <si>
    <t>Моноклональные антитела Анти-А1-лектин 5мл №10</t>
  </si>
  <si>
    <t>Моноклональные антитела Анти Асл, 5мл №10</t>
  </si>
  <si>
    <t>Моноклональные антитела Анти-АВ  5 мл-№10</t>
  </si>
  <si>
    <t>Моноклональные антитела Анти-А  10 мл-№10</t>
  </si>
  <si>
    <t>Моноклональные антитела Анти-В  10 мл-№10</t>
  </si>
  <si>
    <t>Моноклональные антитела Анти-Kell Супер  5 мл-№10</t>
  </si>
  <si>
    <t>Моноклональные антитела Анти-Д Супер  (IgM)  5 мл-№20</t>
  </si>
  <si>
    <t>пробирка для архивации с закручивающейся крышкой 2 мл, 100шт/упак</t>
  </si>
  <si>
    <t>уп</t>
  </si>
  <si>
    <t>пробирка для архивации с закручивающейся крышкой 2 мл, 100 шт/упак</t>
  </si>
  <si>
    <t>Кислота уксусная ледяная, хч</t>
  </si>
  <si>
    <t>кг</t>
  </si>
  <si>
    <t>Натрия гидрокарбонат хч</t>
  </si>
  <si>
    <t>Натрий уксуснокислый 3-х водный, хч</t>
  </si>
  <si>
    <t>Щавелевая кислота</t>
  </si>
  <si>
    <t>Натрия гидроокись, хч</t>
  </si>
  <si>
    <t>Перигидроль 37-39%</t>
  </si>
  <si>
    <t>Пробка 4Ц</t>
  </si>
  <si>
    <t>Колпачки - К3</t>
  </si>
  <si>
    <t>Колпачки - К4</t>
  </si>
  <si>
    <t>наконечники  1000 мкл для дозаторов(в уп 500)</t>
  </si>
  <si>
    <t>наконечники  1000 мкл стер с фильтра в штат 10*96шт</t>
  </si>
  <si>
    <t>наконечники 5-300мкл, с фильтром стер в штат 10*96шт</t>
  </si>
  <si>
    <t>наконечники 5-350мкл,   нестер.  без фильтра в "башнях" Refill в штативах 10*96шт</t>
  </si>
  <si>
    <t xml:space="preserve">наконечники 1000мкл с фильтром,стер в штативах 10х96шт </t>
  </si>
  <si>
    <t xml:space="preserve">наконечники 0,1-10мкл, с фильтром стер в штативах  10х96 шт </t>
  </si>
  <si>
    <t xml:space="preserve">уп </t>
  </si>
  <si>
    <t xml:space="preserve">Итого </t>
  </si>
  <si>
    <t>фл</t>
  </si>
  <si>
    <t>Стандарт-титр рН-6,86</t>
  </si>
  <si>
    <t>Стандарт-титр рН-4,01</t>
  </si>
  <si>
    <t>Титрованный раствор водный 0,1N, марганцовокислый калий</t>
  </si>
  <si>
    <t>Титрованный раствор водный серная кислота разведенная 0,5%</t>
  </si>
  <si>
    <t>Титрованный раствор водный  кислота азотная разведенная 5%</t>
  </si>
  <si>
    <t>Титрованный растворы спиртовые, раствор фенолфталеинна 1%</t>
  </si>
  <si>
    <t>Желточно- солевой агар в упаковке  500 гр (порошок)</t>
  </si>
  <si>
    <t>Общий белок ( определение концентрации общего белка биуретовым методом) 1000 мл, в наборе концентрат биуретового реактива 100 мл- 1 фл, калибровочный р-р белка (60 г/л) 2 мл- 2 фл.</t>
  </si>
  <si>
    <t>Штативы  для пробирок на 40-50мл(265ммх126ммх100мм,кол-во гнезд 21)</t>
  </si>
  <si>
    <t xml:space="preserve">Лейкопластырь гипоаллерненный, на бумажной основе 2,5*500 </t>
  </si>
  <si>
    <t>Чашки Петри стерильные,одноразовые 92*16мм</t>
  </si>
  <si>
    <t xml:space="preserve"> тиоглеколевая среда 500 гр (порошок для приготовления теогликолевой среды)</t>
  </si>
  <si>
    <t>термоиндикаторы на 132 (в уп 500шт)</t>
  </si>
  <si>
    <t>термоиндикаторы на 120 в уп 500</t>
  </si>
  <si>
    <t>Бинты 7*14 н/стер</t>
  </si>
  <si>
    <t>Марля медицинская</t>
  </si>
  <si>
    <t>метр</t>
  </si>
  <si>
    <t>Контейнер представляет собой полимерную прозрачную емкость вместимостью 300 мл. Емкость имеет два штуцера и трубку с полимерной иглой для присоединения контейнера к контейнеру с консервированной кровью и плазмой. Трубка прозрачна, эластична, устойчива к механической герметизации и сварке токами высокой частоты. Штуцеры служат для присоединения устройства для переливания крови с полимерной иглой и фильтром для задержания механических частиц. С помощью устройства переливают компоненты крови из контейнера. Для подвешивания имеется петля. Контейнер снабжен зажимом. Материал изготовления контейнера: пленка ПВХ. Стерильный, однократного применения.</t>
  </si>
  <si>
    <t>Контейнер полимерный  для компонентов крови 300 мл</t>
  </si>
  <si>
    <t>ТОО "Шерком Сервис"</t>
  </si>
  <si>
    <t>ТОО "ANP"</t>
  </si>
  <si>
    <t>ТОО "Гелика"</t>
  </si>
  <si>
    <t>ТОО "ДиАКиТ"</t>
  </si>
  <si>
    <t>ТОО "FAM ALLIANS"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</si>
</sst>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\ _K_Z_T_-;\-* #,##0.00\ _K_Z_T_-;_-* &quot;-&quot;??\ _K_Z_T_-;_-@_-"/>
    <numFmt numFmtId="164" formatCode="#,##0.0;[Red]#,##0.0"/>
  </numFmts>
  <fonts count="6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8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3" fillId="0" borderId="0"/>
    <xf numFmtId="43" fontId="3" fillId="0" borderId="0" applyFont="0" applyFill="0" applyBorder="0" applyAlignment="0" applyProtection="0"/>
  </cellStyleXfs>
  <cellXfs count="36">
    <xf numFmtId="0" fontId="0" fillId="0" borderId="0" xfId="0"/>
    <xf numFmtId="0" fontId="4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0" fontId="5" fillId="0" borderId="1" xfId="5" applyFont="1" applyFill="1" applyBorder="1" applyAlignment="1">
      <alignment horizontal="left" vertical="center" wrapText="1"/>
    </xf>
    <xf numFmtId="0" fontId="5" fillId="0" borderId="1" xfId="5" applyFont="1" applyFill="1" applyBorder="1" applyAlignment="1">
      <alignment horizontal="center" vertical="center" wrapText="1"/>
    </xf>
    <xf numFmtId="4" fontId="5" fillId="0" borderId="1" xfId="1" applyNumberFormat="1" applyFont="1" applyFill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1" xfId="1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3" fontId="5" fillId="0" borderId="1" xfId="0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 wrapText="1"/>
    </xf>
    <xf numFmtId="4" fontId="4" fillId="3" borderId="1" xfId="0" applyNumberFormat="1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/>
    </xf>
    <xf numFmtId="4" fontId="5" fillId="0" borderId="1" xfId="0" applyNumberFormat="1" applyFont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2" borderId="0" xfId="0" applyFont="1" applyFill="1"/>
    <xf numFmtId="0" fontId="5" fillId="3" borderId="1" xfId="0" applyFont="1" applyFill="1" applyBorder="1"/>
    <xf numFmtId="0" fontId="4" fillId="3" borderId="1" xfId="0" applyFont="1" applyFill="1" applyBorder="1"/>
    <xf numFmtId="0" fontId="5" fillId="2" borderId="1" xfId="0" applyFont="1" applyFill="1" applyBorder="1"/>
    <xf numFmtId="0" fontId="4" fillId="2" borderId="1" xfId="0" applyFont="1" applyFill="1" applyBorder="1"/>
    <xf numFmtId="0" fontId="4" fillId="2" borderId="0" xfId="0" applyFont="1" applyFill="1"/>
    <xf numFmtId="4" fontId="4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43" fontId="5" fillId="0" borderId="1" xfId="7" applyFont="1" applyBorder="1" applyAlignment="1">
      <alignment horizontal="center" vertical="center"/>
    </xf>
    <xf numFmtId="0" fontId="4" fillId="2" borderId="1" xfId="0" applyFont="1" applyFill="1" applyBorder="1" applyAlignment="1">
      <alignment vertical="center"/>
    </xf>
    <xf numFmtId="4" fontId="5" fillId="0" borderId="2" xfId="1" applyNumberFormat="1" applyFont="1" applyFill="1" applyBorder="1" applyAlignment="1">
      <alignment horizontal="center" vertical="center" wrapText="1"/>
    </xf>
    <xf numFmtId="164" fontId="5" fillId="2" borderId="1" xfId="0" applyNumberFormat="1" applyFont="1" applyFill="1" applyBorder="1" applyAlignment="1">
      <alignment horizontal="center" vertical="center"/>
    </xf>
    <xf numFmtId="4" fontId="4" fillId="0" borderId="1" xfId="0" applyNumberFormat="1" applyFont="1" applyFill="1" applyBorder="1" applyAlignment="1">
      <alignment horizontal="center" vertical="center"/>
    </xf>
  </cellXfs>
  <cellStyles count="8">
    <cellStyle name="Обычный" xfId="0" builtinId="0"/>
    <cellStyle name="Обычный 115" xfId="5" xr:uid="{00000000-0005-0000-0000-000001000000}"/>
    <cellStyle name="Обычный 2" xfId="6" xr:uid="{9DDCD71A-8C6B-F44D-9498-93A68DF2AC57}"/>
    <cellStyle name="Обычный 44_Копия План ГЗ в УЗ" xfId="4" xr:uid="{00000000-0005-0000-0000-000002000000}"/>
    <cellStyle name="Обычный 54_Копия План ГЗ в УЗ" xfId="3" xr:uid="{00000000-0005-0000-0000-000003000000}"/>
    <cellStyle name="Обычный 66_Копия План ГЗ в УЗ" xfId="2" xr:uid="{00000000-0005-0000-0000-000004000000}"/>
    <cellStyle name="Обычный 67_Копия План ГЗ в УЗ" xfId="1" xr:uid="{00000000-0005-0000-0000-000005000000}"/>
    <cellStyle name="Финансовый" xfId="7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25"/>
  <sheetViews>
    <sheetView tabSelected="1" zoomScale="158" zoomScaleNormal="100" workbookViewId="0">
      <pane ySplit="1" topLeftCell="A2" activePane="bottomLeft" state="frozen"/>
      <selection pane="bottomLeft" activeCell="K8" sqref="K8"/>
    </sheetView>
  </sheetViews>
  <sheetFormatPr baseColWidth="10" defaultColWidth="6.6640625" defaultRowHeight="13"/>
  <cols>
    <col min="1" max="1" width="3.83203125" style="22" customWidth="1"/>
    <col min="2" max="2" width="25" style="23" customWidth="1"/>
    <col min="3" max="3" width="37.1640625" style="22" hidden="1" customWidth="1"/>
    <col min="4" max="4" width="7.33203125" style="28" customWidth="1"/>
    <col min="5" max="5" width="6.83203125" style="23" customWidth="1"/>
    <col min="6" max="6" width="10.33203125" style="23" customWidth="1"/>
    <col min="7" max="7" width="16.1640625" style="23" customWidth="1"/>
    <col min="8" max="12" width="13.1640625" style="23" customWidth="1"/>
    <col min="13" max="16384" width="6.6640625" style="23"/>
  </cols>
  <sheetData>
    <row r="1" spans="1:12" ht="28">
      <c r="A1" s="1" t="s">
        <v>0</v>
      </c>
      <c r="B1" s="1" t="s">
        <v>1</v>
      </c>
      <c r="C1" s="2" t="s">
        <v>2</v>
      </c>
      <c r="D1" s="1" t="s">
        <v>3</v>
      </c>
      <c r="E1" s="3" t="s">
        <v>4</v>
      </c>
      <c r="F1" s="2" t="s">
        <v>5</v>
      </c>
      <c r="G1" s="4" t="s">
        <v>6</v>
      </c>
      <c r="H1" s="4" t="s">
        <v>71</v>
      </c>
      <c r="I1" s="4" t="s">
        <v>72</v>
      </c>
      <c r="J1" s="4" t="s">
        <v>73</v>
      </c>
      <c r="K1" s="4" t="s">
        <v>74</v>
      </c>
      <c r="L1" s="4" t="s">
        <v>75</v>
      </c>
    </row>
    <row r="2" spans="1:12" ht="182">
      <c r="A2" s="5">
        <v>1</v>
      </c>
      <c r="B2" s="6" t="s">
        <v>7</v>
      </c>
      <c r="C2" s="6" t="s">
        <v>8</v>
      </c>
      <c r="D2" s="7" t="s">
        <v>9</v>
      </c>
      <c r="E2" s="5">
        <v>3</v>
      </c>
      <c r="F2" s="8">
        <v>269000</v>
      </c>
      <c r="G2" s="9">
        <f t="shared" ref="G2:G3" si="0">E2*F2</f>
        <v>807000</v>
      </c>
      <c r="H2" s="9"/>
      <c r="I2" s="9"/>
      <c r="J2" s="9"/>
      <c r="K2" s="9"/>
      <c r="L2" s="9"/>
    </row>
    <row r="3" spans="1:12" ht="154">
      <c r="A3" s="5">
        <v>2</v>
      </c>
      <c r="B3" s="6" t="s">
        <v>10</v>
      </c>
      <c r="C3" s="6" t="s">
        <v>11</v>
      </c>
      <c r="D3" s="7" t="s">
        <v>9</v>
      </c>
      <c r="E3" s="5">
        <v>4</v>
      </c>
      <c r="F3" s="8">
        <v>123000</v>
      </c>
      <c r="G3" s="9">
        <f t="shared" si="0"/>
        <v>492000</v>
      </c>
      <c r="H3" s="9"/>
      <c r="I3" s="9"/>
      <c r="J3" s="9"/>
      <c r="K3" s="9"/>
      <c r="L3" s="9"/>
    </row>
    <row r="4" spans="1:12" ht="42">
      <c r="A4" s="5">
        <v>3</v>
      </c>
      <c r="B4" s="12" t="s">
        <v>13</v>
      </c>
      <c r="C4" s="12" t="s">
        <v>14</v>
      </c>
      <c r="D4" s="10" t="s">
        <v>12</v>
      </c>
      <c r="E4" s="13">
        <v>1</v>
      </c>
      <c r="F4" s="14">
        <v>16464</v>
      </c>
      <c r="G4" s="9">
        <f>E4*F4</f>
        <v>16464</v>
      </c>
      <c r="H4" s="9"/>
      <c r="I4" s="9"/>
      <c r="J4" s="9"/>
      <c r="K4" s="9"/>
      <c r="L4" s="9"/>
    </row>
    <row r="5" spans="1:12" ht="28">
      <c r="A5" s="5">
        <v>4</v>
      </c>
      <c r="B5" s="17" t="s">
        <v>44</v>
      </c>
      <c r="C5" s="17" t="s">
        <v>44</v>
      </c>
      <c r="D5" s="18" t="s">
        <v>31</v>
      </c>
      <c r="E5" s="18">
        <v>5</v>
      </c>
      <c r="F5" s="19">
        <v>3240</v>
      </c>
      <c r="G5" s="9">
        <f t="shared" ref="G5" si="1">E5*F5</f>
        <v>16200</v>
      </c>
      <c r="H5" s="9"/>
      <c r="I5" s="9"/>
      <c r="J5" s="9"/>
      <c r="K5" s="9"/>
      <c r="L5" s="9"/>
    </row>
    <row r="6" spans="1:12" ht="42">
      <c r="A6" s="5">
        <v>5</v>
      </c>
      <c r="B6" s="17" t="s">
        <v>63</v>
      </c>
      <c r="C6" s="17" t="s">
        <v>63</v>
      </c>
      <c r="D6" s="18" t="s">
        <v>51</v>
      </c>
      <c r="E6" s="18">
        <v>15</v>
      </c>
      <c r="F6" s="19">
        <v>2000</v>
      </c>
      <c r="G6" s="31">
        <f t="shared" ref="G6:G22" si="2">F6*E6</f>
        <v>30000</v>
      </c>
      <c r="H6" s="9"/>
      <c r="I6" s="9"/>
      <c r="J6" s="9"/>
      <c r="K6" s="9"/>
      <c r="L6" s="9"/>
    </row>
    <row r="7" spans="1:12" ht="28">
      <c r="A7" s="5">
        <v>6</v>
      </c>
      <c r="B7" s="17" t="s">
        <v>58</v>
      </c>
      <c r="C7" s="17" t="s">
        <v>58</v>
      </c>
      <c r="D7" s="18" t="s">
        <v>51</v>
      </c>
      <c r="E7" s="18">
        <v>6</v>
      </c>
      <c r="F7" s="19">
        <v>15500</v>
      </c>
      <c r="G7" s="31">
        <f t="shared" si="2"/>
        <v>93000</v>
      </c>
      <c r="H7" s="9"/>
      <c r="I7" s="9"/>
      <c r="J7" s="9"/>
      <c r="K7" s="9"/>
      <c r="L7" s="9"/>
    </row>
    <row r="8" spans="1:12" ht="98">
      <c r="A8" s="5">
        <v>7</v>
      </c>
      <c r="B8" s="17" t="s">
        <v>59</v>
      </c>
      <c r="C8" s="17" t="s">
        <v>59</v>
      </c>
      <c r="D8" s="18" t="s">
        <v>9</v>
      </c>
      <c r="E8" s="18">
        <v>25</v>
      </c>
      <c r="F8" s="19">
        <v>7000</v>
      </c>
      <c r="G8" s="31">
        <f t="shared" si="2"/>
        <v>175000</v>
      </c>
      <c r="H8" s="9"/>
      <c r="I8" s="9"/>
      <c r="J8" s="35"/>
      <c r="K8" s="9">
        <v>100000</v>
      </c>
      <c r="L8" s="9"/>
    </row>
    <row r="9" spans="1:12" ht="42">
      <c r="A9" s="5">
        <v>8</v>
      </c>
      <c r="B9" s="17" t="s">
        <v>60</v>
      </c>
      <c r="C9" s="17" t="s">
        <v>60</v>
      </c>
      <c r="D9" s="18" t="s">
        <v>16</v>
      </c>
      <c r="E9" s="18">
        <v>10</v>
      </c>
      <c r="F9" s="19">
        <v>790</v>
      </c>
      <c r="G9" s="31">
        <f t="shared" si="2"/>
        <v>7900</v>
      </c>
      <c r="H9" s="9"/>
      <c r="I9" s="9"/>
      <c r="J9" s="9"/>
      <c r="K9" s="9"/>
      <c r="L9" s="9"/>
    </row>
    <row r="10" spans="1:12" ht="42">
      <c r="A10" s="5">
        <v>9</v>
      </c>
      <c r="B10" s="12" t="s">
        <v>62</v>
      </c>
      <c r="C10" s="12" t="s">
        <v>62</v>
      </c>
      <c r="D10" s="10" t="s">
        <v>16</v>
      </c>
      <c r="E10" s="10">
        <v>2200</v>
      </c>
      <c r="F10" s="9">
        <v>77</v>
      </c>
      <c r="G10" s="31">
        <f t="shared" si="2"/>
        <v>169400</v>
      </c>
      <c r="H10" s="9"/>
      <c r="I10" s="9"/>
      <c r="J10" s="9"/>
      <c r="K10" s="9"/>
      <c r="L10" s="9"/>
    </row>
    <row r="11" spans="1:12" ht="28">
      <c r="A11" s="5">
        <v>10</v>
      </c>
      <c r="B11" s="17" t="s">
        <v>64</v>
      </c>
      <c r="C11" s="17" t="s">
        <v>64</v>
      </c>
      <c r="D11" s="18" t="s">
        <v>31</v>
      </c>
      <c r="E11" s="18">
        <v>10</v>
      </c>
      <c r="F11" s="19">
        <v>2900</v>
      </c>
      <c r="G11" s="31">
        <f t="shared" si="2"/>
        <v>29000</v>
      </c>
      <c r="H11" s="9"/>
      <c r="I11" s="9"/>
      <c r="J11" s="9"/>
      <c r="K11" s="9"/>
      <c r="L11" s="9"/>
    </row>
    <row r="12" spans="1:12" ht="28">
      <c r="A12" s="5">
        <v>11</v>
      </c>
      <c r="B12" s="17" t="s">
        <v>65</v>
      </c>
      <c r="C12" s="17" t="s">
        <v>65</v>
      </c>
      <c r="D12" s="18" t="s">
        <v>31</v>
      </c>
      <c r="E12" s="18">
        <v>5</v>
      </c>
      <c r="F12" s="19">
        <v>2900</v>
      </c>
      <c r="G12" s="31">
        <f t="shared" si="2"/>
        <v>14500</v>
      </c>
      <c r="H12" s="9"/>
      <c r="I12" s="9"/>
      <c r="J12" s="9"/>
      <c r="K12" s="9"/>
      <c r="L12" s="9"/>
    </row>
    <row r="13" spans="1:12" ht="14">
      <c r="A13" s="5">
        <v>12</v>
      </c>
      <c r="B13" s="17" t="s">
        <v>52</v>
      </c>
      <c r="C13" s="17" t="s">
        <v>52</v>
      </c>
      <c r="D13" s="18" t="s">
        <v>9</v>
      </c>
      <c r="E13" s="18">
        <v>2</v>
      </c>
      <c r="F13" s="19">
        <v>4327</v>
      </c>
      <c r="G13" s="31">
        <f t="shared" si="2"/>
        <v>8654</v>
      </c>
      <c r="H13" s="9"/>
      <c r="I13" s="9"/>
      <c r="J13" s="9"/>
      <c r="K13" s="9"/>
      <c r="L13" s="9"/>
    </row>
    <row r="14" spans="1:12" ht="14">
      <c r="A14" s="5">
        <v>13</v>
      </c>
      <c r="B14" s="17" t="s">
        <v>53</v>
      </c>
      <c r="C14" s="17" t="s">
        <v>53</v>
      </c>
      <c r="D14" s="18" t="s">
        <v>9</v>
      </c>
      <c r="E14" s="18">
        <v>2</v>
      </c>
      <c r="F14" s="19">
        <v>4327</v>
      </c>
      <c r="G14" s="31">
        <f t="shared" si="2"/>
        <v>8654</v>
      </c>
      <c r="H14" s="9"/>
      <c r="I14" s="9"/>
      <c r="J14" s="9"/>
      <c r="K14" s="9"/>
      <c r="L14" s="9"/>
    </row>
    <row r="15" spans="1:12" ht="28">
      <c r="A15" s="5">
        <v>14</v>
      </c>
      <c r="B15" s="17" t="s">
        <v>54</v>
      </c>
      <c r="C15" s="17" t="s">
        <v>54</v>
      </c>
      <c r="D15" s="18" t="s">
        <v>51</v>
      </c>
      <c r="E15" s="18">
        <v>1</v>
      </c>
      <c r="F15" s="19">
        <v>4000</v>
      </c>
      <c r="G15" s="31">
        <f t="shared" si="2"/>
        <v>4000</v>
      </c>
      <c r="H15" s="9"/>
      <c r="I15" s="9"/>
      <c r="J15" s="9"/>
      <c r="K15" s="9"/>
      <c r="L15" s="9"/>
    </row>
    <row r="16" spans="1:12" ht="28">
      <c r="A16" s="5">
        <v>15</v>
      </c>
      <c r="B16" s="17" t="s">
        <v>55</v>
      </c>
      <c r="C16" s="17" t="s">
        <v>55</v>
      </c>
      <c r="D16" s="18" t="s">
        <v>51</v>
      </c>
      <c r="E16" s="18">
        <v>2</v>
      </c>
      <c r="F16" s="19">
        <v>4000</v>
      </c>
      <c r="G16" s="31">
        <f t="shared" si="2"/>
        <v>8000</v>
      </c>
      <c r="H16" s="9"/>
      <c r="I16" s="9"/>
      <c r="J16" s="9"/>
      <c r="K16" s="9"/>
      <c r="L16" s="9"/>
    </row>
    <row r="17" spans="1:12" ht="28">
      <c r="A17" s="5">
        <v>16</v>
      </c>
      <c r="B17" s="17" t="s">
        <v>56</v>
      </c>
      <c r="C17" s="17" t="s">
        <v>56</v>
      </c>
      <c r="D17" s="18" t="s">
        <v>51</v>
      </c>
      <c r="E17" s="18">
        <v>1</v>
      </c>
      <c r="F17" s="19">
        <v>4000</v>
      </c>
      <c r="G17" s="31">
        <f t="shared" si="2"/>
        <v>4000</v>
      </c>
      <c r="H17" s="9"/>
      <c r="I17" s="9"/>
      <c r="J17" s="9"/>
      <c r="K17" s="9"/>
      <c r="L17" s="9"/>
    </row>
    <row r="18" spans="1:12" ht="42">
      <c r="A18" s="5">
        <v>17</v>
      </c>
      <c r="B18" s="17" t="s">
        <v>57</v>
      </c>
      <c r="C18" s="17" t="s">
        <v>57</v>
      </c>
      <c r="D18" s="18" t="s">
        <v>51</v>
      </c>
      <c r="E18" s="18">
        <v>2</v>
      </c>
      <c r="F18" s="19">
        <v>4000</v>
      </c>
      <c r="G18" s="31">
        <f t="shared" si="2"/>
        <v>8000</v>
      </c>
      <c r="H18" s="9"/>
      <c r="I18" s="9"/>
      <c r="J18" s="9"/>
      <c r="K18" s="9"/>
      <c r="L18" s="9"/>
    </row>
    <row r="19" spans="1:12" ht="42">
      <c r="A19" s="5">
        <v>18</v>
      </c>
      <c r="B19" s="17" t="s">
        <v>61</v>
      </c>
      <c r="C19" s="17" t="s">
        <v>61</v>
      </c>
      <c r="D19" s="18" t="s">
        <v>16</v>
      </c>
      <c r="E19" s="18">
        <v>1200</v>
      </c>
      <c r="F19" s="19">
        <v>190</v>
      </c>
      <c r="G19" s="31">
        <f t="shared" si="2"/>
        <v>228000</v>
      </c>
      <c r="H19" s="9">
        <v>225000</v>
      </c>
      <c r="I19" s="9">
        <v>192000</v>
      </c>
      <c r="J19" s="9"/>
      <c r="K19" s="9"/>
      <c r="L19" s="9"/>
    </row>
    <row r="20" spans="1:12" ht="14">
      <c r="A20" s="5">
        <v>19</v>
      </c>
      <c r="B20" s="17" t="s">
        <v>66</v>
      </c>
      <c r="C20" s="17" t="s">
        <v>66</v>
      </c>
      <c r="D20" s="18" t="s">
        <v>16</v>
      </c>
      <c r="E20" s="18">
        <v>8200</v>
      </c>
      <c r="F20" s="33">
        <v>80</v>
      </c>
      <c r="G20" s="31">
        <f t="shared" si="2"/>
        <v>656000</v>
      </c>
      <c r="H20" s="9"/>
      <c r="I20" s="9">
        <v>647800</v>
      </c>
      <c r="J20" s="9">
        <v>647800</v>
      </c>
      <c r="K20" s="9"/>
      <c r="L20" s="9"/>
    </row>
    <row r="21" spans="1:12" ht="14">
      <c r="A21" s="5">
        <v>20</v>
      </c>
      <c r="B21" s="17" t="s">
        <v>67</v>
      </c>
      <c r="C21" s="17" t="s">
        <v>67</v>
      </c>
      <c r="D21" s="18" t="s">
        <v>68</v>
      </c>
      <c r="E21" s="18">
        <v>6150</v>
      </c>
      <c r="F21" s="34">
        <v>100</v>
      </c>
      <c r="G21" s="31">
        <f t="shared" si="2"/>
        <v>615000</v>
      </c>
      <c r="H21" s="9"/>
      <c r="I21" s="9">
        <v>615000</v>
      </c>
      <c r="J21" s="9">
        <v>338250</v>
      </c>
      <c r="K21" s="9"/>
      <c r="L21" s="9"/>
    </row>
    <row r="22" spans="1:12" ht="224">
      <c r="A22" s="5">
        <v>21</v>
      </c>
      <c r="B22" s="17" t="s">
        <v>70</v>
      </c>
      <c r="C22" s="17" t="s">
        <v>69</v>
      </c>
      <c r="D22" s="18" t="s">
        <v>16</v>
      </c>
      <c r="E22" s="18">
        <v>950</v>
      </c>
      <c r="F22" s="34">
        <v>400</v>
      </c>
      <c r="G22" s="31">
        <f t="shared" si="2"/>
        <v>380000</v>
      </c>
      <c r="H22" s="9"/>
      <c r="I22" s="9"/>
      <c r="J22" s="9"/>
      <c r="K22" s="9"/>
      <c r="L22" s="9"/>
    </row>
    <row r="23" spans="1:12" ht="23" customHeight="1">
      <c r="A23" s="21"/>
      <c r="B23" s="32" t="s">
        <v>50</v>
      </c>
      <c r="C23" s="21"/>
      <c r="D23" s="27"/>
      <c r="E23" s="26"/>
      <c r="F23" s="26"/>
      <c r="G23" s="29">
        <f>SUM(G2:G22)</f>
        <v>3770772</v>
      </c>
      <c r="H23" s="9"/>
      <c r="I23" s="9"/>
      <c r="J23" s="9"/>
      <c r="K23" s="9"/>
      <c r="L23" s="9"/>
    </row>
    <row r="25" spans="1:12">
      <c r="B25" s="22"/>
      <c r="C25" s="28"/>
      <c r="D25" s="23"/>
    </row>
  </sheetData>
  <pageMargins left="0.7" right="0.7" top="0.75" bottom="0.75" header="0.3" footer="0.3"/>
  <pageSetup paperSize="9" fitToHeight="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31"/>
  <sheetViews>
    <sheetView topLeftCell="A5" zoomScale="175" workbookViewId="0">
      <selection activeCell="E5" sqref="E5"/>
    </sheetView>
  </sheetViews>
  <sheetFormatPr baseColWidth="10" defaultColWidth="6.6640625" defaultRowHeight="13"/>
  <cols>
    <col min="1" max="1" width="3.83203125" style="22" customWidth="1"/>
    <col min="2" max="2" width="17.5" style="23" customWidth="1"/>
    <col min="3" max="3" width="32.5" style="22" customWidth="1"/>
    <col min="4" max="4" width="7.33203125" style="28" customWidth="1"/>
    <col min="5" max="5" width="6.83203125" style="23" customWidth="1"/>
    <col min="6" max="6" width="10.6640625" style="23" customWidth="1"/>
    <col min="7" max="7" width="12" style="23" customWidth="1"/>
    <col min="8" max="16384" width="6.6640625" style="23"/>
  </cols>
  <sheetData>
    <row r="1" spans="1:7" ht="28">
      <c r="A1" s="30" t="s">
        <v>0</v>
      </c>
      <c r="B1" s="1" t="s">
        <v>1</v>
      </c>
      <c r="C1" s="2" t="s">
        <v>2</v>
      </c>
      <c r="D1" s="1" t="s">
        <v>3</v>
      </c>
      <c r="E1" s="3" t="s">
        <v>4</v>
      </c>
      <c r="F1" s="2" t="s">
        <v>5</v>
      </c>
      <c r="G1" s="4" t="s">
        <v>6</v>
      </c>
    </row>
    <row r="2" spans="1:7" ht="28">
      <c r="A2" s="5">
        <v>1</v>
      </c>
      <c r="B2" s="12" t="s">
        <v>15</v>
      </c>
      <c r="C2" s="12" t="s">
        <v>15</v>
      </c>
      <c r="D2" s="10" t="s">
        <v>16</v>
      </c>
      <c r="E2" s="13">
        <v>1</v>
      </c>
      <c r="F2" s="8">
        <f>G2/E2</f>
        <v>8000</v>
      </c>
      <c r="G2" s="14">
        <v>8000</v>
      </c>
    </row>
    <row r="3" spans="1:7" ht="28">
      <c r="A3" s="5">
        <v>2</v>
      </c>
      <c r="B3" s="12" t="s">
        <v>17</v>
      </c>
      <c r="C3" s="12" t="s">
        <v>17</v>
      </c>
      <c r="D3" s="10" t="s">
        <v>16</v>
      </c>
      <c r="E3" s="10">
        <v>1300</v>
      </c>
      <c r="F3" s="8">
        <f t="shared" ref="F3:F15" si="0">G3/E3</f>
        <v>700</v>
      </c>
      <c r="G3" s="14">
        <v>910000</v>
      </c>
    </row>
    <row r="4" spans="1:7" ht="84">
      <c r="A4" s="5">
        <v>3</v>
      </c>
      <c r="B4" s="11" t="s">
        <v>18</v>
      </c>
      <c r="C4" s="12"/>
      <c r="D4" s="10"/>
      <c r="E4" s="10"/>
      <c r="F4" s="8"/>
      <c r="G4" s="14"/>
    </row>
    <row r="5" spans="1:7" ht="69" customHeight="1">
      <c r="A5" s="16"/>
      <c r="B5" s="12" t="s">
        <v>19</v>
      </c>
      <c r="C5" s="12" t="s">
        <v>19</v>
      </c>
      <c r="D5" s="10" t="s">
        <v>12</v>
      </c>
      <c r="E5" s="5">
        <v>1</v>
      </c>
      <c r="F5" s="8">
        <f t="shared" si="0"/>
        <v>29000</v>
      </c>
      <c r="G5" s="14">
        <v>29000</v>
      </c>
    </row>
    <row r="6" spans="1:7" ht="45" customHeight="1">
      <c r="A6" s="16"/>
      <c r="B6" s="12" t="s">
        <v>20</v>
      </c>
      <c r="C6" s="12" t="s">
        <v>20</v>
      </c>
      <c r="D6" s="10" t="s">
        <v>12</v>
      </c>
      <c r="E6" s="5">
        <v>1</v>
      </c>
      <c r="F6" s="8">
        <f t="shared" si="0"/>
        <v>16400</v>
      </c>
      <c r="G6" s="14">
        <v>16400</v>
      </c>
    </row>
    <row r="7" spans="1:7" ht="44" customHeight="1">
      <c r="A7" s="16"/>
      <c r="B7" s="12" t="s">
        <v>21</v>
      </c>
      <c r="C7" s="12" t="s">
        <v>21</v>
      </c>
      <c r="D7" s="10" t="s">
        <v>12</v>
      </c>
      <c r="E7" s="5">
        <v>1</v>
      </c>
      <c r="F7" s="8">
        <f t="shared" si="0"/>
        <v>28700</v>
      </c>
      <c r="G7" s="14">
        <v>28700</v>
      </c>
    </row>
    <row r="8" spans="1:7" ht="43" customHeight="1">
      <c r="A8" s="16"/>
      <c r="B8" s="12" t="s">
        <v>22</v>
      </c>
      <c r="C8" s="12" t="s">
        <v>22</v>
      </c>
      <c r="D8" s="10" t="s">
        <v>12</v>
      </c>
      <c r="E8" s="5">
        <v>1</v>
      </c>
      <c r="F8" s="8">
        <f t="shared" si="0"/>
        <v>16400</v>
      </c>
      <c r="G8" s="14">
        <v>16400</v>
      </c>
    </row>
    <row r="9" spans="1:7" ht="44" customHeight="1">
      <c r="A9" s="16"/>
      <c r="B9" s="12" t="s">
        <v>23</v>
      </c>
      <c r="C9" s="12" t="s">
        <v>23</v>
      </c>
      <c r="D9" s="10" t="s">
        <v>12</v>
      </c>
      <c r="E9" s="5">
        <v>1</v>
      </c>
      <c r="F9" s="8">
        <f t="shared" si="0"/>
        <v>16500</v>
      </c>
      <c r="G9" s="14">
        <v>16500</v>
      </c>
    </row>
    <row r="10" spans="1:7" ht="42">
      <c r="A10" s="16"/>
      <c r="B10" s="12" t="s">
        <v>24</v>
      </c>
      <c r="C10" s="12" t="s">
        <v>24</v>
      </c>
      <c r="D10" s="10" t="s">
        <v>12</v>
      </c>
      <c r="E10" s="5">
        <v>1</v>
      </c>
      <c r="F10" s="8">
        <f t="shared" si="0"/>
        <v>16500</v>
      </c>
      <c r="G10" s="14">
        <v>16500</v>
      </c>
    </row>
    <row r="11" spans="1:7" ht="43" customHeight="1">
      <c r="A11" s="16"/>
      <c r="B11" s="12" t="s">
        <v>25</v>
      </c>
      <c r="C11" s="12" t="s">
        <v>25</v>
      </c>
      <c r="D11" s="10" t="s">
        <v>12</v>
      </c>
      <c r="E11" s="5">
        <v>4</v>
      </c>
      <c r="F11" s="8">
        <f t="shared" si="0"/>
        <v>9100</v>
      </c>
      <c r="G11" s="14">
        <v>36400</v>
      </c>
    </row>
    <row r="12" spans="1:7" ht="43" customHeight="1">
      <c r="A12" s="16"/>
      <c r="B12" s="12" t="s">
        <v>26</v>
      </c>
      <c r="C12" s="12" t="s">
        <v>26</v>
      </c>
      <c r="D12" s="10" t="s">
        <v>12</v>
      </c>
      <c r="E12" s="5">
        <v>20</v>
      </c>
      <c r="F12" s="8">
        <f t="shared" si="0"/>
        <v>9100</v>
      </c>
      <c r="G12" s="14">
        <v>182000</v>
      </c>
    </row>
    <row r="13" spans="1:7" ht="42">
      <c r="A13" s="16"/>
      <c r="B13" s="12" t="s">
        <v>27</v>
      </c>
      <c r="C13" s="12" t="s">
        <v>27</v>
      </c>
      <c r="D13" s="10" t="s">
        <v>12</v>
      </c>
      <c r="E13" s="5">
        <v>20</v>
      </c>
      <c r="F13" s="8">
        <f t="shared" si="0"/>
        <v>9100</v>
      </c>
      <c r="G13" s="14">
        <v>182000</v>
      </c>
    </row>
    <row r="14" spans="1:7" ht="44" customHeight="1">
      <c r="A14" s="16"/>
      <c r="B14" s="12" t="s">
        <v>28</v>
      </c>
      <c r="C14" s="12" t="s">
        <v>28</v>
      </c>
      <c r="D14" s="10" t="s">
        <v>12</v>
      </c>
      <c r="E14" s="5">
        <v>16</v>
      </c>
      <c r="F14" s="8">
        <f t="shared" si="0"/>
        <v>23450</v>
      </c>
      <c r="G14" s="14">
        <v>375200</v>
      </c>
    </row>
    <row r="15" spans="1:7" ht="54" customHeight="1">
      <c r="A15" s="16"/>
      <c r="B15" s="12" t="s">
        <v>29</v>
      </c>
      <c r="C15" s="12" t="s">
        <v>29</v>
      </c>
      <c r="D15" s="10" t="s">
        <v>12</v>
      </c>
      <c r="E15" s="5">
        <v>8</v>
      </c>
      <c r="F15" s="8">
        <f t="shared" si="0"/>
        <v>20100</v>
      </c>
      <c r="G15" s="14">
        <v>160800</v>
      </c>
    </row>
    <row r="16" spans="1:7">
      <c r="A16" s="20"/>
      <c r="B16" s="24"/>
      <c r="C16" s="20"/>
      <c r="D16" s="25"/>
      <c r="E16" s="24"/>
      <c r="F16" s="24"/>
      <c r="G16" s="15">
        <f>SUM(G5:G15)</f>
        <v>1059900</v>
      </c>
    </row>
    <row r="17" spans="1:7" ht="70">
      <c r="A17" s="5">
        <v>4</v>
      </c>
      <c r="B17" s="17" t="s">
        <v>30</v>
      </c>
      <c r="C17" s="17" t="s">
        <v>32</v>
      </c>
      <c r="D17" s="18" t="s">
        <v>31</v>
      </c>
      <c r="E17" s="18">
        <v>200</v>
      </c>
      <c r="F17" s="8">
        <f>G17/E17</f>
        <v>13000</v>
      </c>
      <c r="G17" s="14">
        <v>2600000</v>
      </c>
    </row>
    <row r="18" spans="1:7" ht="28">
      <c r="A18" s="5">
        <v>5</v>
      </c>
      <c r="B18" s="17" t="s">
        <v>33</v>
      </c>
      <c r="C18" s="17" t="s">
        <v>33</v>
      </c>
      <c r="D18" s="18" t="s">
        <v>34</v>
      </c>
      <c r="E18" s="18">
        <v>1600</v>
      </c>
      <c r="F18" s="8">
        <f t="shared" ref="F18:F30" si="1">G18/E18</f>
        <v>2500</v>
      </c>
      <c r="G18" s="14">
        <v>4000000</v>
      </c>
    </row>
    <row r="19" spans="1:7" ht="28">
      <c r="A19" s="5">
        <v>6</v>
      </c>
      <c r="B19" s="17" t="s">
        <v>35</v>
      </c>
      <c r="C19" s="17" t="s">
        <v>35</v>
      </c>
      <c r="D19" s="18" t="s">
        <v>34</v>
      </c>
      <c r="E19" s="18">
        <v>25</v>
      </c>
      <c r="F19" s="8">
        <f t="shared" si="1"/>
        <v>550</v>
      </c>
      <c r="G19" s="14">
        <v>13750</v>
      </c>
    </row>
    <row r="20" spans="1:7" ht="44" customHeight="1">
      <c r="A20" s="5">
        <v>7</v>
      </c>
      <c r="B20" s="17" t="s">
        <v>36</v>
      </c>
      <c r="C20" s="17" t="s">
        <v>36</v>
      </c>
      <c r="D20" s="18" t="s">
        <v>34</v>
      </c>
      <c r="E20" s="18">
        <v>15</v>
      </c>
      <c r="F20" s="8">
        <f t="shared" si="1"/>
        <v>2550</v>
      </c>
      <c r="G20" s="14">
        <v>38250</v>
      </c>
    </row>
    <row r="21" spans="1:7" ht="14">
      <c r="A21" s="5">
        <v>8</v>
      </c>
      <c r="B21" s="17" t="s">
        <v>37</v>
      </c>
      <c r="C21" s="17" t="s">
        <v>37</v>
      </c>
      <c r="D21" s="18" t="s">
        <v>34</v>
      </c>
      <c r="E21" s="18">
        <v>5</v>
      </c>
      <c r="F21" s="8">
        <f t="shared" si="1"/>
        <v>8200</v>
      </c>
      <c r="G21" s="14">
        <v>41000</v>
      </c>
    </row>
    <row r="22" spans="1:7" ht="14">
      <c r="A22" s="5">
        <v>9</v>
      </c>
      <c r="B22" s="17" t="s">
        <v>38</v>
      </c>
      <c r="C22" s="17" t="s">
        <v>38</v>
      </c>
      <c r="D22" s="18" t="s">
        <v>34</v>
      </c>
      <c r="E22" s="18">
        <v>500</v>
      </c>
      <c r="F22" s="8">
        <f t="shared" si="1"/>
        <v>0</v>
      </c>
      <c r="G22" s="14"/>
    </row>
    <row r="23" spans="1:7" ht="14">
      <c r="A23" s="5">
        <v>10</v>
      </c>
      <c r="B23" s="17" t="s">
        <v>39</v>
      </c>
      <c r="C23" s="17" t="s">
        <v>39</v>
      </c>
      <c r="D23" s="18" t="s">
        <v>34</v>
      </c>
      <c r="E23" s="18">
        <v>2000</v>
      </c>
      <c r="F23" s="8">
        <f t="shared" si="1"/>
        <v>620</v>
      </c>
      <c r="G23" s="14">
        <v>1240000</v>
      </c>
    </row>
    <row r="24" spans="1:7" ht="14">
      <c r="A24" s="5">
        <v>11</v>
      </c>
      <c r="B24" s="17" t="s">
        <v>40</v>
      </c>
      <c r="C24" s="17" t="s">
        <v>40</v>
      </c>
      <c r="D24" s="18" t="s">
        <v>16</v>
      </c>
      <c r="E24" s="18">
        <v>20000</v>
      </c>
      <c r="F24" s="8">
        <f t="shared" si="1"/>
        <v>0</v>
      </c>
      <c r="G24" s="14"/>
    </row>
    <row r="25" spans="1:7" ht="14">
      <c r="A25" s="5">
        <v>12</v>
      </c>
      <c r="B25" s="17" t="s">
        <v>41</v>
      </c>
      <c r="C25" s="17" t="s">
        <v>42</v>
      </c>
      <c r="D25" s="18" t="s">
        <v>16</v>
      </c>
      <c r="E25" s="18">
        <v>20000</v>
      </c>
      <c r="F25" s="8">
        <f t="shared" si="1"/>
        <v>8</v>
      </c>
      <c r="G25" s="14">
        <v>160000</v>
      </c>
    </row>
    <row r="26" spans="1:7" ht="42">
      <c r="A26" s="5">
        <v>13</v>
      </c>
      <c r="B26" s="17" t="s">
        <v>43</v>
      </c>
      <c r="C26" s="17" t="s">
        <v>43</v>
      </c>
      <c r="D26" s="18" t="s">
        <v>16</v>
      </c>
      <c r="E26" s="18">
        <v>42000</v>
      </c>
      <c r="F26" s="8">
        <f t="shared" si="1"/>
        <v>7.5</v>
      </c>
      <c r="G26" s="14">
        <v>315000</v>
      </c>
    </row>
    <row r="27" spans="1:7" ht="42">
      <c r="A27" s="5">
        <v>14</v>
      </c>
      <c r="B27" s="17" t="s">
        <v>45</v>
      </c>
      <c r="C27" s="17" t="s">
        <v>45</v>
      </c>
      <c r="D27" s="18" t="s">
        <v>31</v>
      </c>
      <c r="E27" s="18">
        <v>5</v>
      </c>
      <c r="F27" s="8">
        <f t="shared" si="1"/>
        <v>95000</v>
      </c>
      <c r="G27" s="14">
        <v>475000</v>
      </c>
    </row>
    <row r="28" spans="1:7" ht="69" customHeight="1">
      <c r="A28" s="5">
        <v>15</v>
      </c>
      <c r="B28" s="17" t="s">
        <v>46</v>
      </c>
      <c r="C28" s="17" t="s">
        <v>46</v>
      </c>
      <c r="D28" s="18" t="s">
        <v>31</v>
      </c>
      <c r="E28" s="18">
        <v>2</v>
      </c>
      <c r="F28" s="8">
        <f t="shared" si="1"/>
        <v>35000</v>
      </c>
      <c r="G28" s="14">
        <v>70000</v>
      </c>
    </row>
    <row r="29" spans="1:7" ht="42">
      <c r="A29" s="5">
        <v>16</v>
      </c>
      <c r="B29" s="17" t="s">
        <v>47</v>
      </c>
      <c r="C29" s="17" t="s">
        <v>47</v>
      </c>
      <c r="D29" s="18" t="s">
        <v>49</v>
      </c>
      <c r="E29" s="18">
        <v>10</v>
      </c>
      <c r="F29" s="8">
        <f t="shared" si="1"/>
        <v>95000</v>
      </c>
      <c r="G29" s="14">
        <v>950000</v>
      </c>
    </row>
    <row r="30" spans="1:7" ht="56">
      <c r="A30" s="5">
        <v>17</v>
      </c>
      <c r="B30" s="17" t="s">
        <v>48</v>
      </c>
      <c r="C30" s="17" t="s">
        <v>48</v>
      </c>
      <c r="D30" s="18" t="s">
        <v>31</v>
      </c>
      <c r="E30" s="18">
        <v>3</v>
      </c>
      <c r="F30" s="8">
        <f t="shared" si="1"/>
        <v>95000</v>
      </c>
      <c r="G30" s="14">
        <v>285000</v>
      </c>
    </row>
    <row r="31" spans="1:7">
      <c r="A31" s="21"/>
      <c r="B31" s="27" t="s">
        <v>50</v>
      </c>
      <c r="C31" s="21"/>
      <c r="D31" s="27"/>
      <c r="E31" s="26"/>
      <c r="F31" s="26"/>
      <c r="G31" s="29">
        <f>G30+G29+G28+G27+G26+G25+G23+G21+G20+G19+G18+G17+G16+G3+G2</f>
        <v>12165900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3203125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2020-09-11T09:49:59Z</cp:lastPrinted>
  <dcterms:created xsi:type="dcterms:W3CDTF">2006-09-16T00:00:00Z</dcterms:created>
  <dcterms:modified xsi:type="dcterms:W3CDTF">2020-09-28T04:42:01Z</dcterms:modified>
</cp:coreProperties>
</file>